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icen\Desktop\CUENTA PUBLICA ANUAL 2024\INFORMACION LDF\"/>
    </mc:Choice>
  </mc:AlternateContent>
  <xr:revisionPtr revIDLastSave="0" documentId="13_ncr:1_{7B795258-F188-4447-96C1-D39A28775867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720" xr2:uid="{00000000-000D-0000-FFFF-FFFF00000000}"/>
  </bookViews>
  <sheets>
    <sheet name="BALANCE" sheetId="1" r:id="rId1"/>
  </sheets>
  <definedNames>
    <definedName name="_xlnm.Print_Area" localSheetId="0">BALANCE!$A$1:$E$70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C8" i="1"/>
  <c r="C18" i="1" s="1"/>
  <c r="C19" i="1" s="1"/>
  <c r="C20" i="1" s="1"/>
  <c r="C27" i="1" s="1"/>
  <c r="D18" i="1" l="1"/>
  <c r="D19" i="1" s="1"/>
  <c r="D20" i="1" s="1"/>
  <c r="D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<sst xmlns="http://schemas.openxmlformats.org/spreadsheetml/2006/main" count="70" uniqueCount="46">
  <si>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</si>
  <si>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</si>
  <si>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</si>
  <si>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</si>
  <si>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</si>
  <si>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</si>
  <si>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</si>
  <si>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</si>
  <si>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</si>
  <si>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</si>
  <si>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</si>
  <si>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</si>
  <si>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</si>
  <si>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</si>
  <si>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</si>
  <si>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</si>
  <si>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</si>
  <si>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</si>
  <si>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</si>
  <si>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</si>
  <si>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</si>
  <si>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</si>
  <si>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</si>
  <si>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</si>
  <si>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</si>
  <si>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</si>
  <si>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</si>
  <si>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</si>
  <si>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</si>
  <si>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</si>
  <si>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</si>
  <si>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</si>
  <si>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</si>
  <si>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</si>
  <si>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</si>
  <si>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</si>
  <si>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</si>
  <si>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</si>
  <si>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</si>
  <si>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</si>
  <si>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</si>
  <si>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</si>
  <si>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</si>
  <si>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</si>
  <si>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MUNICIPAL DE AGUA Y SANEAMIENTO DE MADERA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</si>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</sst>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0B5E9C58-2FD1-4CD4-B340-F03A28164C0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26458</xdr:colOff>
      <xdr:row>64</xdr:row>
      <xdr:rowOff>95249</xdr:rowOff>
    </xdr:from>
    <xdr:to>
      <xdr:col>4</xdr:col>
      <xdr:colOff>1158875</xdr:colOff>
      <xdr:row>69</xdr:row>
      <xdr:rowOff>63499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496D43-D3E9-4D43-8436-95909CB6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15504582"/>
          <a:ext cx="6826250" cy="92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28" zoomScale="90" zoomScaleNormal="90" zoomScaleSheetLayoutView="90" workbookViewId="0">
      <selection activeCell="E75" sqref="E75"/>
    </sheetView>
  </sheetViews>
  <sheetFormatPr baseColWidth="10" defaultRowHeight="15" x14ac:dyDescent="0.25"/>
  <cols>
    <col min="1" max="1" width="3.5703125" customWidth="1"/>
    <col min="2" max="2" width="49.5703125" style="1" customWidth="1"/>
    <col min="3" max="5" width="17.85546875" style="2" customWidth="1"/>
    <col min="6" max="6" width="11.570312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14505606</v>
      </c>
      <c r="D8" s="5">
        <f t="shared" ref="D8:E8" si="0">SUM(D9:D11)</f>
        <v>12135738.720000001</v>
      </c>
      <c r="E8" s="5">
        <f t="shared" si="0"/>
        <v>24281881</v>
      </c>
    </row>
    <row r="9" spans="2:5" x14ac:dyDescent="0.25">
      <c r="B9" s="28" t="s">
        <v>9</v>
      </c>
      <c r="C9" s="33">
        <v>12505606</v>
      </c>
      <c r="D9" s="33">
        <v>12135738.720000001</v>
      </c>
      <c r="E9" s="33">
        <v>14188988</v>
      </c>
    </row>
    <row r="10" spans="2:5" x14ac:dyDescent="0.25">
      <c r="B10" s="28" t="s">
        <v>10</v>
      </c>
      <c r="C10" s="33">
        <v>1000000</v>
      </c>
      <c r="D10" s="33">
        <v>0</v>
      </c>
      <c r="E10" s="33">
        <v>10092893</v>
      </c>
    </row>
    <row r="11" spans="2:5" x14ac:dyDescent="0.25">
      <c r="B11" s="28" t="s">
        <v>11</v>
      </c>
      <c r="C11" s="33">
        <v>1000000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14152429</v>
      </c>
      <c r="D12" s="5">
        <f>SUM(D13+D14)</f>
        <v>12215323.4</v>
      </c>
      <c r="E12" s="5">
        <f>SUM(E13+E14)</f>
        <v>20875239</v>
      </c>
    </row>
    <row r="13" spans="2:5" ht="24" x14ac:dyDescent="0.25">
      <c r="B13" s="28" t="s">
        <v>13</v>
      </c>
      <c r="C13" s="33">
        <v>13364161</v>
      </c>
      <c r="D13" s="33">
        <v>12215323.4</v>
      </c>
      <c r="E13" s="33">
        <v>13451895</v>
      </c>
    </row>
    <row r="14" spans="2:5" ht="24" x14ac:dyDescent="0.25">
      <c r="B14" s="28" t="s">
        <v>14</v>
      </c>
      <c r="C14" s="33">
        <v>788268</v>
      </c>
      <c r="D14" s="33">
        <v>0</v>
      </c>
      <c r="E14" s="33">
        <v>7423344</v>
      </c>
    </row>
    <row r="15" spans="2:5" x14ac:dyDescent="0.25">
      <c r="B15" s="27" t="s">
        <v>15</v>
      </c>
      <c r="C15" s="37">
        <f>SUM(C16:C17)</f>
        <v>1000000</v>
      </c>
      <c r="D15" s="5">
        <f t="shared" ref="D15:E15" si="1">SUM(D16:D17)</f>
        <v>0</v>
      </c>
      <c r="E15" s="5">
        <f t="shared" si="1"/>
        <v>7603945</v>
      </c>
    </row>
    <row r="16" spans="2:5" ht="24" x14ac:dyDescent="0.25">
      <c r="B16" s="28" t="s">
        <v>16</v>
      </c>
      <c r="C16" s="35">
        <v>1000000</v>
      </c>
      <c r="D16" s="33">
        <v>0</v>
      </c>
      <c r="E16" s="33">
        <v>664403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6939542</v>
      </c>
    </row>
    <row r="18" spans="2:5" x14ac:dyDescent="0.25">
      <c r="B18" s="27" t="s">
        <v>18</v>
      </c>
      <c r="C18" s="5">
        <f>C8-C12+C15</f>
        <v>1353177</v>
      </c>
      <c r="D18" s="5">
        <f t="shared" ref="D18:E18" si="2">D8-D12+D15</f>
        <v>-79584.679999999702</v>
      </c>
      <c r="E18" s="5">
        <f t="shared" si="2"/>
        <v>11010587</v>
      </c>
    </row>
    <row r="19" spans="2:5" ht="24" x14ac:dyDescent="0.25">
      <c r="B19" s="27" t="s">
        <v>19</v>
      </c>
      <c r="C19" s="5">
        <f>C18-C11</f>
        <v>353177</v>
      </c>
      <c r="D19" s="5">
        <f t="shared" ref="D19:E19" si="3">D18-D11</f>
        <v>-79584.679999999702</v>
      </c>
      <c r="E19" s="5">
        <f t="shared" si="3"/>
        <v>11010587</v>
      </c>
    </row>
    <row r="20" spans="2:5" ht="24.75" thickBot="1" x14ac:dyDescent="0.3">
      <c r="B20" s="29" t="s">
        <v>20</v>
      </c>
      <c r="C20" s="7">
        <f>C19-C15</f>
        <v>-646823</v>
      </c>
      <c r="D20" s="7">
        <f t="shared" ref="D20:E20" si="4">D19-D15</f>
        <v>-79584.679999999702</v>
      </c>
      <c r="E20" s="7">
        <f t="shared" si="4"/>
        <v>3406642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-646823</v>
      </c>
      <c r="D27" s="5">
        <f t="shared" ref="D27:E27" si="6">D20+D24</f>
        <v>-79584.679999999702</v>
      </c>
      <c r="E27" s="5">
        <f t="shared" si="6"/>
        <v>3406642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1000000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1000000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3.1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6.1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1000000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12505606</v>
      </c>
      <c r="D45" s="22">
        <f t="shared" ref="D45:E45" si="10">D9</f>
        <v>12135738.720000001</v>
      </c>
      <c r="E45" s="22">
        <f t="shared" si="10"/>
        <v>14188988</v>
      </c>
    </row>
    <row r="46" spans="2:5" ht="24" x14ac:dyDescent="0.25">
      <c r="B46" s="15" t="s">
        <v>37</v>
      </c>
      <c r="C46" s="22">
        <f>C34-C37</f>
        <v>1000000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1000000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13364161</v>
      </c>
      <c r="D49" s="22">
        <f t="shared" ref="D49:E49" si="14">D13</f>
        <v>12215323.4</v>
      </c>
      <c r="E49" s="22">
        <f t="shared" si="14"/>
        <v>13451895</v>
      </c>
    </row>
    <row r="50" spans="2:6" ht="24" x14ac:dyDescent="0.25">
      <c r="B50" s="15" t="s">
        <v>16</v>
      </c>
      <c r="C50" s="36">
        <f>C16</f>
        <v>1000000</v>
      </c>
      <c r="D50" s="22">
        <f t="shared" ref="D50:E50" si="15">D16</f>
        <v>0</v>
      </c>
      <c r="E50" s="22">
        <f t="shared" si="15"/>
        <v>664403</v>
      </c>
    </row>
    <row r="51" spans="2:6" ht="24" x14ac:dyDescent="0.25">
      <c r="B51" s="27" t="s">
        <v>38</v>
      </c>
      <c r="C51" s="21">
        <f>C45+C46-C49+C50</f>
        <v>1141445</v>
      </c>
      <c r="D51" s="21">
        <f t="shared" ref="D51:E51" si="16">D45+D46-D49+D50</f>
        <v>-79584.679999999702</v>
      </c>
      <c r="E51" s="21">
        <f t="shared" si="16"/>
        <v>1401496</v>
      </c>
      <c r="F51" s="25"/>
    </row>
    <row r="52" spans="2:6" ht="24.75" thickBot="1" x14ac:dyDescent="0.3">
      <c r="B52" s="27" t="s">
        <v>39</v>
      </c>
      <c r="C52" s="21">
        <f>C51-C46</f>
        <v>141445</v>
      </c>
      <c r="D52" s="21">
        <f t="shared" ref="D52:E52" si="17">D51-D46</f>
        <v>-79584.679999999702</v>
      </c>
      <c r="E52" s="21">
        <f t="shared" si="17"/>
        <v>1401496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1000000</v>
      </c>
      <c r="D57" s="22">
        <f t="shared" ref="D57:E57" si="18">D10</f>
        <v>0</v>
      </c>
      <c r="E57" s="22">
        <f t="shared" si="18"/>
        <v>10092893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788268</v>
      </c>
      <c r="D61" s="22">
        <f t="shared" ref="D61:E61" si="22">D14</f>
        <v>0</v>
      </c>
      <c r="E61" s="22">
        <f t="shared" si="22"/>
        <v>7423344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6939542</v>
      </c>
    </row>
    <row r="63" spans="2:6" ht="24" x14ac:dyDescent="0.25">
      <c r="B63" s="27" t="s">
        <v>42</v>
      </c>
      <c r="C63" s="21">
        <f>C57+C58-C61+C62</f>
        <v>211732</v>
      </c>
      <c r="D63" s="21">
        <f t="shared" ref="D63:E63" si="24">D57+D58-D61+D62</f>
        <v>0</v>
      </c>
      <c r="E63" s="21">
        <f t="shared" si="24"/>
        <v>9609091</v>
      </c>
    </row>
    <row r="64" spans="2:6" ht="24.75" thickBot="1" x14ac:dyDescent="0.3">
      <c r="B64" s="29" t="s">
        <v>43</v>
      </c>
      <c r="C64" s="32">
        <f>C63-C58</f>
        <v>211732</v>
      </c>
      <c r="D64" s="32">
        <f t="shared" ref="D64:E64" si="25">D63-D58</f>
        <v>0</v>
      </c>
      <c r="E64" s="32">
        <f t="shared" si="25"/>
        <v>9609091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paperSize="9" scale="93" fitToHeight="0" orientation="portrait" r:id="rId1"/>
  <rowBreaks count="1" manualBreakCount="1">
    <brk id="4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PC01 JMAS</cp:lastModifiedBy>
  <cp:lastPrinted>2025-02-06T01:41:52Z</cp:lastPrinted>
  <dcterms:created xsi:type="dcterms:W3CDTF">2020-01-08T20:37:56Z</dcterms:created>
  <dcterms:modified xsi:type="dcterms:W3CDTF">2025-02-06T01:42:17Z</dcterms:modified>
</cp:coreProperties>
</file>